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i\OneDrive\SigridM\BHFC\2019\Treasurer\"/>
    </mc:Choice>
  </mc:AlternateContent>
  <xr:revisionPtr revIDLastSave="0" documentId="8_{5C575D55-E63B-4D74-8BFC-15E5DD3EB231}" xr6:coauthVersionLast="45" xr6:coauthVersionMax="45" xr10:uidLastSave="{00000000-0000-0000-0000-000000000000}"/>
  <bookViews>
    <workbookView xWindow="-108" yWindow="-108" windowWidth="23256" windowHeight="12576" xr2:uid="{C426DF2E-D3CC-4F35-92CF-8A5564C34B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1" l="1"/>
  <c r="E78" i="1"/>
  <c r="E77" i="1"/>
  <c r="E44" i="1"/>
  <c r="E43" i="1"/>
  <c r="E30" i="1"/>
</calcChain>
</file>

<file path=xl/sharedStrings.xml><?xml version="1.0" encoding="utf-8"?>
<sst xmlns="http://schemas.openxmlformats.org/spreadsheetml/2006/main" count="139" uniqueCount="80">
  <si>
    <t>Beacon Hill Football Club</t>
  </si>
  <si>
    <t>Profit &amp; Loss [Cash]</t>
  </si>
  <si>
    <t>October 2017 To September 2018</t>
  </si>
  <si>
    <t>INCOME</t>
  </si>
  <si>
    <t>Income</t>
  </si>
  <si>
    <t/>
  </si>
  <si>
    <t xml:space="preserve">   Youth Club Levy</t>
  </si>
  <si>
    <t xml:space="preserve">   Total Registrations</t>
  </si>
  <si>
    <t xml:space="preserve">      Registration</t>
  </si>
  <si>
    <t xml:space="preserve">      Deregistrations</t>
  </si>
  <si>
    <t xml:space="preserve">      Family Discount</t>
  </si>
  <si>
    <t xml:space="preserve">      ActiveKids Voucher</t>
  </si>
  <si>
    <t xml:space="preserve">   Merchandise Sales</t>
  </si>
  <si>
    <t xml:space="preserve">   Club Sponsorship</t>
  </si>
  <si>
    <t xml:space="preserve">   AL1 Fundraising</t>
  </si>
  <si>
    <t xml:space="preserve">   U18 Sponsorship</t>
  </si>
  <si>
    <t xml:space="preserve">   Womens PL Sponsorship</t>
  </si>
  <si>
    <t xml:space="preserve">   Junior Sponsorship</t>
  </si>
  <si>
    <t xml:space="preserve">   FR - Soccer Camp  1 Rego</t>
  </si>
  <si>
    <t xml:space="preserve">   Fundraising</t>
  </si>
  <si>
    <t xml:space="preserve">   Junior Prsentation BBQ Sales</t>
  </si>
  <si>
    <t xml:space="preserve">   Team Kit (no sponsorship)</t>
  </si>
  <si>
    <t xml:space="preserve">   Credit Card Levy</t>
  </si>
  <si>
    <t>Total Income</t>
  </si>
  <si>
    <t>Cost of Sales</t>
  </si>
  <si>
    <t xml:space="preserve">   COS - Youth Club Levy</t>
  </si>
  <si>
    <t xml:space="preserve">   COS - MWFA Registration</t>
  </si>
  <si>
    <t xml:space="preserve">   COS - Merchandise</t>
  </si>
  <si>
    <t xml:space="preserve">   COS - AL1 Sponsorship</t>
  </si>
  <si>
    <t xml:space="preserve">   COS - U18 Sponsorship</t>
  </si>
  <si>
    <t xml:space="preserve">   COS - Women's PL Sponsorship</t>
  </si>
  <si>
    <t xml:space="preserve">   COS - Team Kit- no sponsorship</t>
  </si>
  <si>
    <t xml:space="preserve">   COS - Team Kit Sponsored</t>
  </si>
  <si>
    <t xml:space="preserve">   COS - Fundraising</t>
  </si>
  <si>
    <t xml:space="preserve">   COS - Women's Sponsorship</t>
  </si>
  <si>
    <t xml:space="preserve">   COS - Credit Card Fees</t>
  </si>
  <si>
    <t>Total Cost of Sales</t>
  </si>
  <si>
    <t>Gross Profit</t>
  </si>
  <si>
    <t>EXPENSES</t>
  </si>
  <si>
    <t xml:space="preserve">   Bank Fees</t>
  </si>
  <si>
    <t xml:space="preserve">   Clubhouse Supplies</t>
  </si>
  <si>
    <t xml:space="preserve">   Line Marking Expenses</t>
  </si>
  <si>
    <t xml:space="preserve">   Committee Costs</t>
  </si>
  <si>
    <t xml:space="preserve">   State Cup Expenses</t>
  </si>
  <si>
    <t xml:space="preserve">   Dues &amp; Subscriptions</t>
  </si>
  <si>
    <t xml:space="preserve">   Discounts Given</t>
  </si>
  <si>
    <t xml:space="preserve">   Fines</t>
  </si>
  <si>
    <t xml:space="preserve">   Hall Hire and Storage</t>
  </si>
  <si>
    <t xml:space="preserve">   Internet Costs</t>
  </si>
  <si>
    <t xml:space="preserve">   Junior Presentation Costs</t>
  </si>
  <si>
    <t xml:space="preserve">   Youth Presenation Costs</t>
  </si>
  <si>
    <t xml:space="preserve">   License Fees</t>
  </si>
  <si>
    <t xml:space="preserve">   Lighting Costs</t>
  </si>
  <si>
    <t xml:space="preserve">   Maintenance</t>
  </si>
  <si>
    <t xml:space="preserve">   Field Expenses</t>
  </si>
  <si>
    <t xml:space="preserve">   Merchant Exp for Credit Cards</t>
  </si>
  <si>
    <t xml:space="preserve">   Mobile Telephones</t>
  </si>
  <si>
    <t xml:space="preserve">   Office Expenses</t>
  </si>
  <si>
    <t xml:space="preserve">   WPL Expenses</t>
  </si>
  <si>
    <t xml:space="preserve">   Mens AL Expenses</t>
  </si>
  <si>
    <t xml:space="preserve">   Referee Fees</t>
  </si>
  <si>
    <t xml:space="preserve">   Senior Presentation Expenses</t>
  </si>
  <si>
    <t xml:space="preserve">   Miscellaneous</t>
  </si>
  <si>
    <t xml:space="preserve">   Training</t>
  </si>
  <si>
    <t xml:space="preserve">      Junior Training</t>
  </si>
  <si>
    <t xml:space="preserve">   Team Kit</t>
  </si>
  <si>
    <t xml:space="preserve">   Website</t>
  </si>
  <si>
    <t>Total Expenses</t>
  </si>
  <si>
    <t>Operating Profit</t>
  </si>
  <si>
    <t>Other Income</t>
  </si>
  <si>
    <t xml:space="preserve">   Interest Income</t>
  </si>
  <si>
    <t>Total Other Income</t>
  </si>
  <si>
    <t>Total Other Expenses</t>
  </si>
  <si>
    <t>NET PROFIT/LOSS</t>
  </si>
  <si>
    <t>October 2018 To September 2019</t>
  </si>
  <si>
    <t xml:space="preserve">   Al1 Sponsorship</t>
  </si>
  <si>
    <t xml:space="preserve">   Womens O30s Sponsorship</t>
  </si>
  <si>
    <t xml:space="preserve">   FR - Academy</t>
  </si>
  <si>
    <t xml:space="preserve">   Advertising</t>
  </si>
  <si>
    <t xml:space="preserve">   Team referee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</si>
</sst>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&quot;$&quot;#,##0.00;[Red]\(&quot;$&quot;#,##0.00\)"/>
    <numFmt numFmtId="165" formatCode="&quot;$&quot;#,##0.00_);[Red]\(&quot;$&quot;#,##0.00\)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b/>
      <sz val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NumberFormat="1" applyFont="1" applyFill="1" applyBorder="1" applyAlignment="1">
      <alignment horizontal="justify"/>
    </xf>
    <xf numFmtId="0" fontId="5" fillId="0" borderId="6" xfId="0" applyNumberFormat="1" applyFont="1" applyFill="1" applyBorder="1" applyAlignment="1">
      <alignment horizontal="justify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justify"/>
    </xf>
    <xf numFmtId="49" fontId="6" fillId="0" borderId="4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/>
    </xf>
    <xf numFmtId="49" fontId="2" fillId="3" borderId="8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right" vertical="top" wrapText="1"/>
    </xf>
    <xf numFmtId="164" fontId="2" fillId="3" borderId="9" xfId="0" applyNumberFormat="1" applyFont="1" applyFill="1" applyBorder="1" applyAlignment="1">
      <alignment horizontal="right" vertical="top" wrapText="1"/>
    </xf>
    <xf numFmtId="164" fontId="2" fillId="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9" fontId="4" fillId="3" borderId="8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 wrapText="1"/>
    </xf>
    <xf numFmtId="8" fontId="2" fillId="0" borderId="0" xfId="0" applyNumberFormat="1" applyFont="1" applyFill="1" applyBorder="1" applyAlignment="1">
      <alignment vertical="top" wrapText="1"/>
    </xf>
    <xf numFmtId="49" fontId="8" fillId="2" borderId="11" xfId="0" applyNumberFormat="1" applyFont="1" applyFill="1" applyBorder="1"/>
    <xf numFmtId="0" fontId="8" fillId="2" borderId="12" xfId="0" applyNumberFormat="1" applyFont="1" applyFill="1" applyBorder="1" applyAlignment="1">
      <alignment horizontal="justify"/>
    </xf>
    <xf numFmtId="0" fontId="8" fillId="2" borderId="13" xfId="0" applyNumberFormat="1" applyFont="1" applyFill="1" applyBorder="1" applyAlignment="1">
      <alignment horizontal="justify"/>
    </xf>
    <xf numFmtId="0" fontId="7" fillId="0" borderId="14" xfId="0" applyNumberFormat="1" applyFont="1" applyFill="1" applyBorder="1" applyAlignment="1">
      <alignment horizontal="justify"/>
    </xf>
    <xf numFmtId="8" fontId="2" fillId="0" borderId="15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right" vertical="top" wrapText="1"/>
    </xf>
    <xf numFmtId="166" fontId="2" fillId="3" borderId="1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justify"/>
    </xf>
    <xf numFmtId="166" fontId="2" fillId="0" borderId="5" xfId="0" applyNumberFormat="1" applyFont="1" applyFill="1" applyBorder="1" applyAlignment="1">
      <alignment horizontal="justify"/>
    </xf>
    <xf numFmtId="166" fontId="4" fillId="2" borderId="7" xfId="0" applyNumberFormat="1" applyFont="1" applyFill="1" applyBorder="1" applyAlignment="1">
      <alignment horizontal="justify"/>
    </xf>
    <xf numFmtId="166" fontId="10" fillId="2" borderId="12" xfId="0" applyNumberFormat="1" applyFont="1" applyFill="1" applyBorder="1" applyAlignment="1">
      <alignment horizontal="justify"/>
    </xf>
    <xf numFmtId="166" fontId="10" fillId="2" borderId="13" xfId="0" applyNumberFormat="1" applyFont="1" applyFill="1" applyBorder="1" applyAlignment="1">
      <alignment horizontal="justify"/>
    </xf>
    <xf numFmtId="166" fontId="11" fillId="0" borderId="0" xfId="0" applyNumberFormat="1" applyFont="1" applyFill="1" applyBorder="1" applyAlignment="1">
      <alignment horizontal="justify"/>
    </xf>
    <xf numFmtId="166" fontId="11" fillId="0" borderId="3" xfId="0" applyNumberFormat="1" applyFont="1" applyFill="1" applyBorder="1" applyAlignment="1">
      <alignment horizontal="justify"/>
    </xf>
    <xf numFmtId="166" fontId="12" fillId="0" borderId="0" xfId="0" applyNumberFormat="1" applyFont="1"/>
    <xf numFmtId="166" fontId="1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B046-9F3B-4C48-9D16-CEE3136DAD3D}">
  <sheetPr>
    <pageSetUpPr fitToPage="1"/>
  </sheetPr>
  <dimension ref="A1:H85"/>
  <sheetViews>
    <sheetView tabSelected="1" topLeftCell="A51" workbookViewId="0">
      <selection activeCell="M76" sqref="M76"/>
    </sheetView>
  </sheetViews>
  <sheetFormatPr defaultRowHeight="14.4" x14ac:dyDescent="0.3"/>
  <cols>
    <col min="1" max="1" width="24.33203125" customWidth="1"/>
    <col min="2" max="2" width="2.5546875" customWidth="1"/>
    <col min="3" max="5" width="12" style="50" customWidth="1"/>
    <col min="6" max="6" width="14.44140625" customWidth="1"/>
    <col min="7" max="7" width="11.109375" customWidth="1"/>
    <col min="8" max="8" width="12.88671875" customWidth="1"/>
  </cols>
  <sheetData>
    <row r="1" spans="1:8" ht="22.8" x14ac:dyDescent="0.4">
      <c r="A1" s="28" t="s">
        <v>0</v>
      </c>
      <c r="B1" s="29"/>
      <c r="C1" s="29"/>
      <c r="D1" s="29"/>
      <c r="E1" s="29"/>
      <c r="F1" s="29"/>
      <c r="G1" s="29"/>
      <c r="H1" s="30"/>
    </row>
    <row r="2" spans="1:8" x14ac:dyDescent="0.3">
      <c r="A2" s="1"/>
      <c r="B2" s="2"/>
      <c r="C2" s="38"/>
      <c r="D2" s="38"/>
      <c r="E2" s="38"/>
      <c r="F2" s="2"/>
      <c r="G2" s="2"/>
      <c r="H2" s="3"/>
    </row>
    <row r="3" spans="1:8" x14ac:dyDescent="0.3">
      <c r="A3" s="31"/>
      <c r="B3" s="32"/>
      <c r="C3" s="32"/>
      <c r="D3" s="32"/>
      <c r="E3" s="33"/>
      <c r="F3" s="31"/>
      <c r="G3" s="32"/>
      <c r="H3" s="33"/>
    </row>
    <row r="4" spans="1:8" ht="21" x14ac:dyDescent="0.4">
      <c r="A4" s="34" t="s">
        <v>1</v>
      </c>
      <c r="B4" s="35"/>
      <c r="C4" s="35"/>
      <c r="D4" s="35"/>
      <c r="E4" s="36"/>
      <c r="F4" s="34" t="s">
        <v>1</v>
      </c>
      <c r="G4" s="35"/>
      <c r="H4" s="36"/>
    </row>
    <row r="5" spans="1:8" x14ac:dyDescent="0.3">
      <c r="A5" s="25" t="s">
        <v>74</v>
      </c>
      <c r="B5" s="26"/>
      <c r="C5" s="26"/>
      <c r="D5" s="26"/>
      <c r="E5" s="27"/>
      <c r="F5" s="25" t="s">
        <v>2</v>
      </c>
      <c r="G5" s="26"/>
      <c r="H5" s="27"/>
    </row>
    <row r="6" spans="1:8" x14ac:dyDescent="0.3">
      <c r="A6" s="4"/>
      <c r="B6" s="5"/>
      <c r="C6" s="43"/>
      <c r="D6" s="43"/>
      <c r="E6" s="44"/>
      <c r="F6" s="4"/>
      <c r="G6" s="5"/>
      <c r="H6" s="6"/>
    </row>
    <row r="7" spans="1:8" x14ac:dyDescent="0.3">
      <c r="A7" s="7"/>
      <c r="B7" s="8"/>
      <c r="C7" s="45"/>
      <c r="D7" s="45"/>
      <c r="E7" s="45"/>
      <c r="F7" s="8"/>
      <c r="G7" s="8"/>
      <c r="H7" s="8"/>
    </row>
    <row r="8" spans="1:8" x14ac:dyDescent="0.3">
      <c r="A8" s="9" t="s">
        <v>3</v>
      </c>
      <c r="B8" s="10"/>
      <c r="C8" s="48"/>
      <c r="D8" s="48"/>
      <c r="E8" s="49"/>
      <c r="F8" s="10"/>
      <c r="G8" s="10"/>
      <c r="H8" s="23"/>
    </row>
    <row r="9" spans="1:8" x14ac:dyDescent="0.3">
      <c r="A9" s="11" t="s">
        <v>4</v>
      </c>
      <c r="B9" s="12" t="s">
        <v>5</v>
      </c>
      <c r="C9" s="39"/>
      <c r="D9" s="39"/>
      <c r="E9" s="40"/>
      <c r="F9" s="37"/>
      <c r="G9" s="13"/>
      <c r="H9" s="14"/>
    </row>
    <row r="10" spans="1:8" x14ac:dyDescent="0.3">
      <c r="A10" s="11" t="s">
        <v>6</v>
      </c>
      <c r="B10" s="12" t="s">
        <v>5</v>
      </c>
      <c r="D10" s="50">
        <v>7316</v>
      </c>
      <c r="E10" s="51"/>
      <c r="F10" s="37"/>
      <c r="G10" s="13">
        <v>6394.51</v>
      </c>
      <c r="H10" s="14"/>
    </row>
    <row r="11" spans="1:8" x14ac:dyDescent="0.3">
      <c r="A11" s="11" t="s">
        <v>7</v>
      </c>
      <c r="B11" s="12" t="s">
        <v>5</v>
      </c>
      <c r="E11" s="51"/>
      <c r="F11" s="37"/>
      <c r="G11" s="13"/>
      <c r="H11" s="14"/>
    </row>
    <row r="12" spans="1:8" x14ac:dyDescent="0.3">
      <c r="A12" s="11" t="s">
        <v>8</v>
      </c>
      <c r="B12" s="12" t="s">
        <v>5</v>
      </c>
      <c r="C12" s="50">
        <v>193969.79</v>
      </c>
      <c r="E12" s="51"/>
      <c r="F12" s="37">
        <v>195754.06</v>
      </c>
      <c r="G12" s="13"/>
      <c r="H12" s="14"/>
    </row>
    <row r="13" spans="1:8" x14ac:dyDescent="0.3">
      <c r="A13" s="11" t="s">
        <v>9</v>
      </c>
      <c r="B13" s="12" t="s">
        <v>5</v>
      </c>
      <c r="C13" s="50">
        <v>-5306.05</v>
      </c>
      <c r="E13" s="51"/>
      <c r="F13" s="37">
        <v>-5316.28</v>
      </c>
      <c r="G13" s="13"/>
      <c r="H13" s="14"/>
    </row>
    <row r="14" spans="1:8" x14ac:dyDescent="0.3">
      <c r="A14" s="11" t="s">
        <v>10</v>
      </c>
      <c r="B14" s="12" t="s">
        <v>5</v>
      </c>
      <c r="C14" s="50">
        <v>-386.36</v>
      </c>
      <c r="E14" s="51"/>
      <c r="F14" s="37">
        <v>-338</v>
      </c>
      <c r="G14" s="13"/>
      <c r="H14" s="14"/>
    </row>
    <row r="15" spans="1:8" x14ac:dyDescent="0.3">
      <c r="A15" s="11" t="s">
        <v>11</v>
      </c>
      <c r="B15" s="12" t="s">
        <v>5</v>
      </c>
      <c r="C15" s="50">
        <v>42000</v>
      </c>
      <c r="E15" s="51"/>
      <c r="F15" s="37">
        <v>51300</v>
      </c>
      <c r="G15" s="13"/>
      <c r="H15" s="14"/>
    </row>
    <row r="16" spans="1:8" x14ac:dyDescent="0.3">
      <c r="A16" s="11" t="s">
        <v>12</v>
      </c>
      <c r="B16" s="12" t="s">
        <v>5</v>
      </c>
      <c r="D16" s="50">
        <v>11239.85</v>
      </c>
      <c r="E16" s="51"/>
      <c r="F16" s="37"/>
      <c r="G16" s="13">
        <v>5676.07</v>
      </c>
      <c r="H16" s="14"/>
    </row>
    <row r="17" spans="1:8" x14ac:dyDescent="0.3">
      <c r="A17" s="11" t="s">
        <v>13</v>
      </c>
      <c r="B17" s="12" t="s">
        <v>5</v>
      </c>
      <c r="D17" s="50">
        <v>7045.46</v>
      </c>
      <c r="E17" s="51"/>
      <c r="F17" s="37"/>
      <c r="G17" s="13">
        <v>2300</v>
      </c>
      <c r="H17" s="14"/>
    </row>
    <row r="18" spans="1:8" x14ac:dyDescent="0.3">
      <c r="A18" s="11" t="s">
        <v>75</v>
      </c>
      <c r="B18" s="12"/>
      <c r="D18" s="50">
        <v>4000</v>
      </c>
      <c r="E18" s="51"/>
      <c r="F18" s="37"/>
      <c r="G18" s="13"/>
      <c r="H18" s="14"/>
    </row>
    <row r="19" spans="1:8" x14ac:dyDescent="0.3">
      <c r="A19" s="11" t="s">
        <v>14</v>
      </c>
      <c r="B19" s="12" t="s">
        <v>5</v>
      </c>
      <c r="D19" s="50">
        <v>1215</v>
      </c>
      <c r="E19" s="51"/>
      <c r="F19" s="37"/>
      <c r="G19" s="13">
        <v>9890</v>
      </c>
      <c r="H19" s="14"/>
    </row>
    <row r="20" spans="1:8" x14ac:dyDescent="0.3">
      <c r="A20" s="11" t="s">
        <v>15</v>
      </c>
      <c r="B20" s="12" t="s">
        <v>5</v>
      </c>
      <c r="D20" s="50">
        <v>260</v>
      </c>
      <c r="E20" s="51"/>
      <c r="F20" s="37"/>
      <c r="G20" s="13">
        <v>2014.5</v>
      </c>
      <c r="H20" s="14"/>
    </row>
    <row r="21" spans="1:8" x14ac:dyDescent="0.3">
      <c r="A21" s="11" t="s">
        <v>16</v>
      </c>
      <c r="B21" s="12" t="s">
        <v>5</v>
      </c>
      <c r="D21" s="50">
        <v>1500</v>
      </c>
      <c r="E21" s="51"/>
      <c r="F21" s="37"/>
      <c r="G21" s="13">
        <v>3227.27</v>
      </c>
      <c r="H21" s="14"/>
    </row>
    <row r="22" spans="1:8" x14ac:dyDescent="0.3">
      <c r="A22" s="11" t="s">
        <v>76</v>
      </c>
      <c r="B22" s="12"/>
      <c r="D22" s="50">
        <v>1527</v>
      </c>
      <c r="E22" s="51"/>
      <c r="F22" s="37"/>
      <c r="G22" s="13"/>
      <c r="H22" s="14"/>
    </row>
    <row r="23" spans="1:8" x14ac:dyDescent="0.3">
      <c r="A23" s="11" t="s">
        <v>17</v>
      </c>
      <c r="B23" s="12" t="s">
        <v>5</v>
      </c>
      <c r="D23" s="50">
        <v>4700</v>
      </c>
      <c r="E23" s="51"/>
      <c r="F23" s="37"/>
      <c r="G23" s="13">
        <v>600</v>
      </c>
      <c r="H23" s="14"/>
    </row>
    <row r="24" spans="1:8" x14ac:dyDescent="0.3">
      <c r="A24" s="11" t="s">
        <v>18</v>
      </c>
      <c r="B24" s="12" t="s">
        <v>5</v>
      </c>
      <c r="E24" s="51"/>
      <c r="F24" s="37"/>
      <c r="G24" s="13">
        <v>623.64</v>
      </c>
      <c r="H24" s="14"/>
    </row>
    <row r="25" spans="1:8" x14ac:dyDescent="0.3">
      <c r="A25" s="11" t="s">
        <v>77</v>
      </c>
      <c r="B25" s="12"/>
      <c r="D25" s="50">
        <v>4506.1499999999996</v>
      </c>
      <c r="E25" s="51"/>
      <c r="F25" s="37"/>
      <c r="G25" s="13"/>
      <c r="H25" s="14"/>
    </row>
    <row r="26" spans="1:8" x14ac:dyDescent="0.3">
      <c r="A26" s="11" t="s">
        <v>19</v>
      </c>
      <c r="B26" s="12" t="s">
        <v>5</v>
      </c>
      <c r="E26" s="51"/>
      <c r="F26" s="37"/>
      <c r="G26" s="13">
        <v>3370.89</v>
      </c>
      <c r="H26" s="14"/>
    </row>
    <row r="27" spans="1:8" x14ac:dyDescent="0.3">
      <c r="A27" s="11" t="s">
        <v>20</v>
      </c>
      <c r="B27" s="12" t="s">
        <v>5</v>
      </c>
      <c r="D27" s="50">
        <v>510.8</v>
      </c>
      <c r="E27" s="51"/>
      <c r="F27" s="37"/>
      <c r="G27" s="13">
        <v>447.4</v>
      </c>
      <c r="H27" s="14"/>
    </row>
    <row r="28" spans="1:8" x14ac:dyDescent="0.3">
      <c r="A28" s="11" t="s">
        <v>21</v>
      </c>
      <c r="B28" s="12" t="s">
        <v>5</v>
      </c>
      <c r="D28" s="50">
        <v>136.35</v>
      </c>
      <c r="E28" s="51"/>
      <c r="F28" s="37"/>
      <c r="G28" s="13">
        <v>1824.91</v>
      </c>
      <c r="H28" s="14"/>
    </row>
    <row r="29" spans="1:8" x14ac:dyDescent="0.3">
      <c r="A29" s="11" t="s">
        <v>22</v>
      </c>
      <c r="B29" s="12" t="s">
        <v>5</v>
      </c>
      <c r="D29" s="50">
        <v>184.04</v>
      </c>
      <c r="E29" s="51"/>
      <c r="F29" s="37"/>
      <c r="G29" s="13">
        <v>142.72</v>
      </c>
      <c r="H29" s="14"/>
    </row>
    <row r="30" spans="1:8" x14ac:dyDescent="0.3">
      <c r="A30" s="11" t="s">
        <v>23</v>
      </c>
      <c r="B30" s="12" t="s">
        <v>5</v>
      </c>
      <c r="E30" s="51">
        <f>SUM(C10:D29)</f>
        <v>274418.03000000003</v>
      </c>
      <c r="F30" s="37"/>
      <c r="G30" s="13"/>
      <c r="H30" s="14">
        <v>277911.69</v>
      </c>
    </row>
    <row r="31" spans="1:8" x14ac:dyDescent="0.3">
      <c r="A31" s="11" t="s">
        <v>24</v>
      </c>
      <c r="B31" s="12" t="s">
        <v>5</v>
      </c>
      <c r="E31" s="51"/>
      <c r="F31" s="37"/>
      <c r="G31" s="13"/>
      <c r="H31" s="14"/>
    </row>
    <row r="32" spans="1:8" x14ac:dyDescent="0.3">
      <c r="A32" s="11" t="s">
        <v>25</v>
      </c>
      <c r="B32" s="12"/>
      <c r="D32" s="50">
        <v>6923</v>
      </c>
      <c r="E32" s="51"/>
      <c r="F32" s="37"/>
      <c r="G32" s="13">
        <v>0</v>
      </c>
      <c r="H32" s="14"/>
    </row>
    <row r="33" spans="1:8" x14ac:dyDescent="0.3">
      <c r="A33" s="11" t="s">
        <v>26</v>
      </c>
      <c r="B33" s="12" t="s">
        <v>5</v>
      </c>
      <c r="D33" s="50">
        <v>164891.39000000001</v>
      </c>
      <c r="E33" s="51"/>
      <c r="F33" s="37"/>
      <c r="G33" s="13">
        <v>174582.12</v>
      </c>
      <c r="H33" s="14"/>
    </row>
    <row r="34" spans="1:8" x14ac:dyDescent="0.3">
      <c r="A34" s="11" t="s">
        <v>27</v>
      </c>
      <c r="B34" s="12" t="s">
        <v>5</v>
      </c>
      <c r="D34" s="50">
        <v>2316.83</v>
      </c>
      <c r="E34" s="51"/>
      <c r="F34" s="37"/>
      <c r="G34" s="13">
        <v>16217.1</v>
      </c>
      <c r="H34" s="14"/>
    </row>
    <row r="35" spans="1:8" x14ac:dyDescent="0.3">
      <c r="A35" s="11" t="s">
        <v>28</v>
      </c>
      <c r="B35" s="12" t="s">
        <v>5</v>
      </c>
      <c r="D35" s="50">
        <v>3976.36</v>
      </c>
      <c r="E35" s="51"/>
      <c r="F35" s="37"/>
      <c r="G35" s="13">
        <v>13554.55</v>
      </c>
      <c r="H35" s="14"/>
    </row>
    <row r="36" spans="1:8" x14ac:dyDescent="0.3">
      <c r="A36" s="11" t="s">
        <v>29</v>
      </c>
      <c r="B36" s="12" t="s">
        <v>5</v>
      </c>
      <c r="E36" s="51"/>
      <c r="F36" s="37"/>
      <c r="G36" s="13">
        <v>1881.82</v>
      </c>
      <c r="H36" s="14"/>
    </row>
    <row r="37" spans="1:8" x14ac:dyDescent="0.3">
      <c r="A37" s="11" t="s">
        <v>30</v>
      </c>
      <c r="B37" s="12"/>
      <c r="D37" s="50">
        <v>2380</v>
      </c>
      <c r="E37" s="51"/>
      <c r="F37" s="37"/>
      <c r="G37" s="13">
        <v>0</v>
      </c>
      <c r="H37" s="14"/>
    </row>
    <row r="38" spans="1:8" x14ac:dyDescent="0.3">
      <c r="A38" s="11" t="s">
        <v>31</v>
      </c>
      <c r="B38" s="12" t="s">
        <v>5</v>
      </c>
      <c r="D38" s="50">
        <v>153.19999999999999</v>
      </c>
      <c r="E38" s="51"/>
      <c r="F38" s="37"/>
      <c r="G38" s="13">
        <v>1218</v>
      </c>
      <c r="H38" s="14"/>
    </row>
    <row r="39" spans="1:8" x14ac:dyDescent="0.3">
      <c r="A39" s="11" t="s">
        <v>32</v>
      </c>
      <c r="B39" s="12" t="s">
        <v>5</v>
      </c>
      <c r="D39" s="50">
        <v>1499.8</v>
      </c>
      <c r="E39" s="51"/>
      <c r="F39" s="37"/>
      <c r="G39" s="13">
        <v>134.30000000000001</v>
      </c>
      <c r="H39" s="14"/>
    </row>
    <row r="40" spans="1:8" x14ac:dyDescent="0.3">
      <c r="A40" s="11" t="s">
        <v>33</v>
      </c>
      <c r="B40" s="12" t="s">
        <v>5</v>
      </c>
      <c r="D40" s="50">
        <v>1877.59</v>
      </c>
      <c r="E40" s="51"/>
      <c r="F40" s="37"/>
      <c r="G40" s="13">
        <v>1331.44</v>
      </c>
      <c r="H40" s="14"/>
    </row>
    <row r="41" spans="1:8" x14ac:dyDescent="0.3">
      <c r="A41" s="11" t="s">
        <v>34</v>
      </c>
      <c r="B41" s="15"/>
      <c r="E41" s="51"/>
      <c r="F41" s="15"/>
      <c r="G41" s="13">
        <v>0</v>
      </c>
      <c r="H41" s="14"/>
    </row>
    <row r="42" spans="1:8" x14ac:dyDescent="0.3">
      <c r="A42" s="11" t="s">
        <v>35</v>
      </c>
      <c r="B42" s="12" t="s">
        <v>5</v>
      </c>
      <c r="D42" s="50">
        <v>7.5</v>
      </c>
      <c r="E42" s="51"/>
      <c r="F42" s="37"/>
      <c r="G42" s="13">
        <v>83.5</v>
      </c>
      <c r="H42" s="14"/>
    </row>
    <row r="43" spans="1:8" x14ac:dyDescent="0.3">
      <c r="A43" s="11" t="s">
        <v>36</v>
      </c>
      <c r="B43" s="12" t="s">
        <v>5</v>
      </c>
      <c r="E43" s="51">
        <f>SUM(D32:D42)</f>
        <v>184025.66999999998</v>
      </c>
      <c r="F43" s="37"/>
      <c r="G43" s="13"/>
      <c r="H43" s="14">
        <v>209002.83</v>
      </c>
    </row>
    <row r="44" spans="1:8" x14ac:dyDescent="0.3">
      <c r="A44" s="11" t="s">
        <v>37</v>
      </c>
      <c r="B44" s="12"/>
      <c r="E44" s="51">
        <f>SUM(E30-E43)</f>
        <v>90392.360000000044</v>
      </c>
      <c r="F44" s="37"/>
      <c r="G44" s="13"/>
      <c r="H44" s="14">
        <v>68908.86</v>
      </c>
    </row>
    <row r="45" spans="1:8" x14ac:dyDescent="0.3">
      <c r="A45" s="11"/>
      <c r="B45" s="12"/>
      <c r="E45" s="51"/>
      <c r="F45" s="37"/>
      <c r="G45" s="13"/>
      <c r="H45" s="14"/>
    </row>
    <row r="46" spans="1:8" x14ac:dyDescent="0.3">
      <c r="A46" s="16" t="s">
        <v>38</v>
      </c>
      <c r="B46" s="12" t="s">
        <v>5</v>
      </c>
      <c r="E46" s="51"/>
      <c r="F46" s="37"/>
      <c r="G46" s="13"/>
      <c r="H46" s="14"/>
    </row>
    <row r="47" spans="1:8" x14ac:dyDescent="0.3">
      <c r="A47" s="16" t="s">
        <v>78</v>
      </c>
      <c r="B47" s="12"/>
      <c r="D47" s="50">
        <v>450</v>
      </c>
      <c r="E47" s="51"/>
      <c r="F47" s="37"/>
      <c r="G47" s="13"/>
      <c r="H47" s="14"/>
    </row>
    <row r="48" spans="1:8" x14ac:dyDescent="0.3">
      <c r="A48" s="11" t="s">
        <v>39</v>
      </c>
      <c r="B48" s="12" t="s">
        <v>5</v>
      </c>
      <c r="D48" s="50">
        <v>137.54</v>
      </c>
      <c r="E48" s="51"/>
      <c r="F48" s="37"/>
      <c r="G48" s="13">
        <v>249.39</v>
      </c>
      <c r="H48" s="14"/>
    </row>
    <row r="49" spans="1:8" x14ac:dyDescent="0.3">
      <c r="A49" s="11" t="s">
        <v>40</v>
      </c>
      <c r="B49" s="12" t="s">
        <v>5</v>
      </c>
      <c r="D49" s="50">
        <v>1057.78</v>
      </c>
      <c r="E49" s="51"/>
      <c r="F49" s="37"/>
      <c r="G49" s="13">
        <v>540.64</v>
      </c>
      <c r="H49" s="14"/>
    </row>
    <row r="50" spans="1:8" x14ac:dyDescent="0.3">
      <c r="A50" s="11" t="s">
        <v>41</v>
      </c>
      <c r="B50" s="12" t="s">
        <v>5</v>
      </c>
      <c r="D50" s="50">
        <v>817</v>
      </c>
      <c r="E50" s="51"/>
      <c r="F50" s="37"/>
      <c r="G50" s="13">
        <v>591.54</v>
      </c>
      <c r="H50" s="14"/>
    </row>
    <row r="51" spans="1:8" x14ac:dyDescent="0.3">
      <c r="A51" s="11" t="s">
        <v>42</v>
      </c>
      <c r="B51" s="12" t="s">
        <v>5</v>
      </c>
      <c r="D51" s="50">
        <v>639.51</v>
      </c>
      <c r="E51" s="51"/>
      <c r="F51" s="37"/>
      <c r="G51" s="13">
        <v>2687.45</v>
      </c>
      <c r="H51" s="14"/>
    </row>
    <row r="52" spans="1:8" x14ac:dyDescent="0.3">
      <c r="A52" s="11" t="s">
        <v>43</v>
      </c>
      <c r="B52" s="12" t="s">
        <v>5</v>
      </c>
      <c r="D52" s="50">
        <v>218.82</v>
      </c>
      <c r="E52" s="51"/>
      <c r="F52" s="37"/>
      <c r="G52" s="13">
        <v>194</v>
      </c>
      <c r="H52" s="14"/>
    </row>
    <row r="53" spans="1:8" x14ac:dyDescent="0.3">
      <c r="A53" s="11" t="s">
        <v>44</v>
      </c>
      <c r="B53" s="12" t="s">
        <v>5</v>
      </c>
      <c r="E53" s="51"/>
      <c r="F53" s="37"/>
      <c r="G53" s="13">
        <v>4.55</v>
      </c>
      <c r="H53" s="14"/>
    </row>
    <row r="54" spans="1:8" x14ac:dyDescent="0.3">
      <c r="A54" s="11" t="s">
        <v>45</v>
      </c>
      <c r="B54" s="12"/>
      <c r="E54" s="51"/>
      <c r="F54" s="37"/>
      <c r="G54" s="13">
        <v>0</v>
      </c>
      <c r="H54" s="14"/>
    </row>
    <row r="55" spans="1:8" x14ac:dyDescent="0.3">
      <c r="A55" s="11" t="s">
        <v>46</v>
      </c>
      <c r="B55" s="12"/>
      <c r="D55" s="50">
        <v>33.64</v>
      </c>
      <c r="E55" s="51"/>
      <c r="F55" s="37"/>
      <c r="G55" s="13">
        <v>0</v>
      </c>
      <c r="H55" s="14"/>
    </row>
    <row r="56" spans="1:8" x14ac:dyDescent="0.3">
      <c r="A56" s="11" t="s">
        <v>47</v>
      </c>
      <c r="B56" s="12" t="s">
        <v>5</v>
      </c>
      <c r="D56" s="50">
        <v>1980</v>
      </c>
      <c r="E56" s="51"/>
      <c r="F56" s="37"/>
      <c r="G56" s="13">
        <v>2819.09</v>
      </c>
      <c r="H56" s="14"/>
    </row>
    <row r="57" spans="1:8" x14ac:dyDescent="0.3">
      <c r="A57" s="11" t="s">
        <v>48</v>
      </c>
      <c r="B57" s="12"/>
      <c r="E57" s="51"/>
      <c r="F57" s="37"/>
      <c r="G57" s="13">
        <v>0</v>
      </c>
      <c r="H57" s="14"/>
    </row>
    <row r="58" spans="1:8" x14ac:dyDescent="0.3">
      <c r="A58" s="11" t="s">
        <v>49</v>
      </c>
      <c r="B58" s="12" t="s">
        <v>5</v>
      </c>
      <c r="D58" s="50">
        <v>7153.11</v>
      </c>
      <c r="E58" s="51"/>
      <c r="F58" s="37"/>
      <c r="G58" s="13">
        <v>7614.15</v>
      </c>
      <c r="H58" s="14"/>
    </row>
    <row r="59" spans="1:8" x14ac:dyDescent="0.3">
      <c r="A59" s="11" t="s">
        <v>50</v>
      </c>
      <c r="B59" s="12" t="s">
        <v>5</v>
      </c>
      <c r="E59" s="51"/>
      <c r="F59" s="37"/>
      <c r="G59" s="13">
        <v>767.82</v>
      </c>
      <c r="H59" s="14"/>
    </row>
    <row r="60" spans="1:8" x14ac:dyDescent="0.3">
      <c r="A60" s="11" t="s">
        <v>51</v>
      </c>
      <c r="B60" s="12"/>
      <c r="D60" s="50">
        <v>4.55</v>
      </c>
      <c r="E60" s="51"/>
      <c r="F60" s="37"/>
      <c r="G60" s="13"/>
      <c r="H60" s="14"/>
    </row>
    <row r="61" spans="1:8" x14ac:dyDescent="0.3">
      <c r="A61" s="11" t="s">
        <v>52</v>
      </c>
      <c r="B61" s="12" t="s">
        <v>5</v>
      </c>
      <c r="D61" s="50">
        <v>4791.55</v>
      </c>
      <c r="E61" s="51"/>
      <c r="F61" s="37"/>
      <c r="G61" s="13">
        <v>3167.87</v>
      </c>
      <c r="H61" s="14"/>
    </row>
    <row r="62" spans="1:8" x14ac:dyDescent="0.3">
      <c r="A62" s="11" t="s">
        <v>53</v>
      </c>
      <c r="B62" s="12" t="s">
        <v>5</v>
      </c>
      <c r="D62" s="50">
        <v>165</v>
      </c>
      <c r="E62" s="51"/>
      <c r="F62" s="37"/>
      <c r="G62" s="13">
        <v>125</v>
      </c>
      <c r="H62" s="14"/>
    </row>
    <row r="63" spans="1:8" x14ac:dyDescent="0.3">
      <c r="A63" s="11" t="s">
        <v>54</v>
      </c>
      <c r="B63" s="12" t="s">
        <v>5</v>
      </c>
      <c r="D63" s="50">
        <v>1387.8</v>
      </c>
      <c r="E63" s="51"/>
      <c r="F63" s="37"/>
      <c r="G63" s="13">
        <v>12247.33</v>
      </c>
      <c r="H63" s="14"/>
    </row>
    <row r="64" spans="1:8" x14ac:dyDescent="0.3">
      <c r="A64" s="11" t="s">
        <v>55</v>
      </c>
      <c r="B64" s="12" t="s">
        <v>5</v>
      </c>
      <c r="D64" s="50">
        <v>284.68</v>
      </c>
      <c r="E64" s="51"/>
      <c r="F64" s="37"/>
      <c r="G64" s="13">
        <v>512.33000000000004</v>
      </c>
      <c r="H64" s="14"/>
    </row>
    <row r="65" spans="1:8" x14ac:dyDescent="0.3">
      <c r="A65" s="11" t="s">
        <v>56</v>
      </c>
      <c r="B65" s="12" t="s">
        <v>5</v>
      </c>
      <c r="E65" s="51"/>
      <c r="F65" s="37"/>
      <c r="G65" s="13">
        <v>229.1</v>
      </c>
      <c r="H65" s="14"/>
    </row>
    <row r="66" spans="1:8" x14ac:dyDescent="0.3">
      <c r="A66" s="11" t="s">
        <v>57</v>
      </c>
      <c r="B66" s="12" t="s">
        <v>5</v>
      </c>
      <c r="D66" s="50">
        <v>598.66</v>
      </c>
      <c r="E66" s="51"/>
      <c r="F66" s="37"/>
      <c r="G66" s="13">
        <v>244.06</v>
      </c>
      <c r="H66" s="14"/>
    </row>
    <row r="67" spans="1:8" x14ac:dyDescent="0.3">
      <c r="A67" s="11" t="s">
        <v>58</v>
      </c>
      <c r="B67" s="12" t="s">
        <v>5</v>
      </c>
      <c r="E67" s="51"/>
      <c r="F67" s="37"/>
      <c r="G67" s="13">
        <v>200</v>
      </c>
      <c r="H67" s="14"/>
    </row>
    <row r="68" spans="1:8" x14ac:dyDescent="0.3">
      <c r="A68" s="11" t="s">
        <v>59</v>
      </c>
      <c r="B68" s="12" t="s">
        <v>5</v>
      </c>
      <c r="D68" s="50">
        <v>7877.27</v>
      </c>
      <c r="E68" s="51"/>
      <c r="F68" s="37"/>
      <c r="G68" s="13">
        <v>6136.36</v>
      </c>
      <c r="H68" s="14"/>
    </row>
    <row r="69" spans="1:8" x14ac:dyDescent="0.3">
      <c r="A69" s="11" t="s">
        <v>60</v>
      </c>
      <c r="B69" s="12" t="s">
        <v>5</v>
      </c>
      <c r="D69" s="50">
        <v>1035.95</v>
      </c>
      <c r="E69" s="51"/>
      <c r="F69" s="37"/>
      <c r="G69" s="13">
        <v>1020</v>
      </c>
      <c r="H69" s="14"/>
    </row>
    <row r="70" spans="1:8" x14ac:dyDescent="0.3">
      <c r="A70" s="11" t="s">
        <v>79</v>
      </c>
      <c r="B70" s="12"/>
      <c r="D70" s="50">
        <v>41.36</v>
      </c>
      <c r="E70" s="51"/>
      <c r="F70" s="37"/>
      <c r="G70" s="13"/>
      <c r="H70" s="14"/>
    </row>
    <row r="71" spans="1:8" x14ac:dyDescent="0.3">
      <c r="A71" s="11" t="s">
        <v>61</v>
      </c>
      <c r="B71" s="12" t="s">
        <v>5</v>
      </c>
      <c r="D71" s="50">
        <v>764.55</v>
      </c>
      <c r="E71" s="51"/>
      <c r="F71" s="37"/>
      <c r="G71" s="13">
        <v>1218.27</v>
      </c>
      <c r="H71" s="14"/>
    </row>
    <row r="72" spans="1:8" x14ac:dyDescent="0.3">
      <c r="A72" s="11" t="s">
        <v>62</v>
      </c>
      <c r="B72" s="12" t="s">
        <v>5</v>
      </c>
      <c r="D72" s="50">
        <v>2819.51</v>
      </c>
      <c r="E72" s="51"/>
      <c r="F72" s="37"/>
      <c r="G72" s="13">
        <v>2213.63</v>
      </c>
      <c r="H72" s="14"/>
    </row>
    <row r="73" spans="1:8" x14ac:dyDescent="0.3">
      <c r="A73" s="11" t="s">
        <v>63</v>
      </c>
      <c r="B73" s="12" t="s">
        <v>5</v>
      </c>
      <c r="E73" s="51"/>
      <c r="F73" s="37"/>
      <c r="G73" s="13"/>
      <c r="H73" s="14"/>
    </row>
    <row r="74" spans="1:8" x14ac:dyDescent="0.3">
      <c r="A74" s="11" t="s">
        <v>64</v>
      </c>
      <c r="B74" s="12" t="s">
        <v>5</v>
      </c>
      <c r="C74" s="50">
        <v>625</v>
      </c>
      <c r="E74" s="51"/>
      <c r="F74" s="37">
        <v>3750</v>
      </c>
      <c r="G74" s="13"/>
      <c r="H74" s="14"/>
    </row>
    <row r="75" spans="1:8" x14ac:dyDescent="0.3">
      <c r="A75" s="11" t="s">
        <v>65</v>
      </c>
      <c r="B75" s="12" t="s">
        <v>5</v>
      </c>
      <c r="D75" s="50">
        <v>13107.52</v>
      </c>
      <c r="E75" s="51"/>
      <c r="F75" s="37"/>
      <c r="G75" s="13">
        <v>24129.5</v>
      </c>
      <c r="H75" s="14"/>
    </row>
    <row r="76" spans="1:8" x14ac:dyDescent="0.3">
      <c r="A76" s="11" t="s">
        <v>66</v>
      </c>
      <c r="B76" s="12" t="s">
        <v>5</v>
      </c>
      <c r="D76" s="50">
        <v>320.95999999999998</v>
      </c>
      <c r="E76" s="51"/>
      <c r="F76" s="37"/>
      <c r="G76" s="13">
        <v>2904.27</v>
      </c>
      <c r="H76" s="14"/>
    </row>
    <row r="77" spans="1:8" x14ac:dyDescent="0.3">
      <c r="A77" s="11" t="s">
        <v>67</v>
      </c>
      <c r="B77" s="12" t="s">
        <v>5</v>
      </c>
      <c r="E77" s="51">
        <f>SUM(C47:D76)</f>
        <v>46311.76</v>
      </c>
      <c r="F77" s="37"/>
      <c r="G77" s="13"/>
      <c r="H77" s="14">
        <v>73566.350000000006</v>
      </c>
    </row>
    <row r="78" spans="1:8" x14ac:dyDescent="0.3">
      <c r="A78" s="11" t="s">
        <v>68</v>
      </c>
      <c r="B78" s="12"/>
      <c r="E78" s="51">
        <f>SUM(E44-E77)</f>
        <v>44080.600000000042</v>
      </c>
      <c r="F78" s="37"/>
      <c r="G78" s="13"/>
      <c r="H78" s="14">
        <v>-4657.49</v>
      </c>
    </row>
    <row r="79" spans="1:8" x14ac:dyDescent="0.3">
      <c r="A79" s="11" t="s">
        <v>69</v>
      </c>
      <c r="B79" s="12" t="s">
        <v>5</v>
      </c>
      <c r="E79" s="51"/>
      <c r="F79" s="37"/>
      <c r="G79" s="13"/>
      <c r="H79" s="14"/>
    </row>
    <row r="80" spans="1:8" x14ac:dyDescent="0.3">
      <c r="A80" s="11" t="s">
        <v>70</v>
      </c>
      <c r="B80" s="12" t="s">
        <v>5</v>
      </c>
      <c r="D80" s="50">
        <v>695.66</v>
      </c>
      <c r="E80" s="51"/>
      <c r="F80" s="37"/>
      <c r="G80" s="13">
        <v>1059.6400000000001</v>
      </c>
      <c r="H80" s="14"/>
    </row>
    <row r="81" spans="1:8" x14ac:dyDescent="0.3">
      <c r="A81" s="11" t="s">
        <v>71</v>
      </c>
      <c r="B81" s="12" t="s">
        <v>5</v>
      </c>
      <c r="E81" s="51"/>
      <c r="F81" s="37"/>
      <c r="G81" s="13"/>
      <c r="H81" s="14">
        <v>1059.6400000000001</v>
      </c>
    </row>
    <row r="82" spans="1:8" x14ac:dyDescent="0.3">
      <c r="A82" s="11" t="s">
        <v>72</v>
      </c>
      <c r="B82" s="12" t="s">
        <v>5</v>
      </c>
      <c r="E82" s="51">
        <v>695.66</v>
      </c>
      <c r="F82" s="37"/>
      <c r="G82" s="13"/>
      <c r="H82" s="14">
        <v>0</v>
      </c>
    </row>
    <row r="83" spans="1:8" x14ac:dyDescent="0.3">
      <c r="A83" s="16" t="s">
        <v>73</v>
      </c>
      <c r="B83" s="12"/>
      <c r="E83" s="51">
        <f>SUM(E78+E82)</f>
        <v>44776.260000000046</v>
      </c>
      <c r="F83" s="37"/>
      <c r="G83" s="13"/>
      <c r="H83" s="14">
        <v>-3597.85</v>
      </c>
    </row>
    <row r="84" spans="1:8" x14ac:dyDescent="0.3">
      <c r="A84" s="17"/>
      <c r="B84" s="18"/>
      <c r="C84" s="41"/>
      <c r="D84" s="41"/>
      <c r="E84" s="42"/>
      <c r="F84" s="19"/>
      <c r="G84" s="19"/>
      <c r="H84" s="24"/>
    </row>
    <row r="85" spans="1:8" x14ac:dyDescent="0.3">
      <c r="A85" s="20"/>
      <c r="B85" s="21"/>
      <c r="C85" s="46"/>
      <c r="D85" s="46"/>
      <c r="E85" s="47"/>
      <c r="F85" s="21"/>
      <c r="G85" s="21"/>
      <c r="H85" s="22"/>
    </row>
  </sheetData>
  <mergeCells count="7">
    <mergeCell ref="A5:E5"/>
    <mergeCell ref="F5:H5"/>
    <mergeCell ref="A1:H1"/>
    <mergeCell ref="A3:E3"/>
    <mergeCell ref="F3:H3"/>
    <mergeCell ref="A4:E4"/>
    <mergeCell ref="F4:H4"/>
  </mergeCells>
  <pageMargins left="1.53" right="0.7" top="0.28000000000000003" bottom="0.28000000000000003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</dc:creator>
  <cp:lastModifiedBy>Sigi</cp:lastModifiedBy>
  <cp:lastPrinted>2018-10-15T00:18:25Z</cp:lastPrinted>
  <dcterms:created xsi:type="dcterms:W3CDTF">2018-10-12T02:31:13Z</dcterms:created>
  <dcterms:modified xsi:type="dcterms:W3CDTF">2019-10-08T23:35:34Z</dcterms:modified>
</cp:coreProperties>
</file>